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15480" windowHeight="8595"/>
  </bookViews>
  <sheets>
    <sheet name="Devítka 26.6.2019" sheetId="1" r:id="rId1"/>
  </sheets>
  <definedNames>
    <definedName name="_xlnm._FilterDatabase" localSheetId="0" hidden="1">'Devítka 26.6.2019'!$D$3:$D$38</definedName>
  </definedNames>
  <calcPr calcId="144525"/>
</workbook>
</file>

<file path=xl/calcChain.xml><?xml version="1.0" encoding="utf-8"?>
<calcChain xmlns="http://schemas.openxmlformats.org/spreadsheetml/2006/main">
  <c r="H40" i="1" l="1"/>
  <c r="E40" i="1"/>
  <c r="I15" i="1" l="1"/>
  <c r="R5" i="1" l="1"/>
  <c r="R11" i="1" l="1"/>
  <c r="R29" i="1" l="1"/>
  <c r="R30" i="1"/>
  <c r="R35" i="1"/>
  <c r="R20" i="1"/>
  <c r="R12" i="1"/>
  <c r="R14" i="1"/>
  <c r="R33" i="1"/>
  <c r="R9" i="1"/>
  <c r="R16" i="1"/>
  <c r="R13" i="1"/>
  <c r="R8" i="1"/>
  <c r="R22" i="1"/>
  <c r="R25" i="1"/>
  <c r="R3" i="1"/>
  <c r="R27" i="1"/>
  <c r="R28" i="1"/>
  <c r="R21" i="1"/>
  <c r="R10" i="1"/>
  <c r="R4" i="1"/>
  <c r="R26" i="1"/>
  <c r="R6" i="1"/>
  <c r="R15" i="1"/>
  <c r="R18" i="1"/>
  <c r="R34" i="1"/>
  <c r="R38" i="1"/>
  <c r="R23" i="1"/>
  <c r="R32" i="1"/>
  <c r="R7" i="1"/>
  <c r="R31" i="1"/>
  <c r="R37" i="1"/>
  <c r="R24" i="1"/>
  <c r="R17" i="1"/>
  <c r="R36" i="1"/>
  <c r="R19" i="1"/>
  <c r="O16" i="1"/>
  <c r="O5" i="1"/>
  <c r="O8" i="1"/>
  <c r="O20" i="1"/>
  <c r="O15" i="1"/>
  <c r="O28" i="1"/>
  <c r="O13" i="1"/>
  <c r="O21" i="1"/>
  <c r="O32" i="1"/>
  <c r="O22" i="1"/>
  <c r="O6" i="1"/>
  <c r="O14" i="1"/>
  <c r="O11" i="1"/>
  <c r="O12" i="1"/>
  <c r="O18" i="1"/>
  <c r="O24" i="1"/>
  <c r="O9" i="1"/>
  <c r="O25" i="1"/>
  <c r="O33" i="1"/>
  <c r="O10" i="1"/>
  <c r="O4" i="1"/>
  <c r="O26" i="1"/>
  <c r="O30" i="1"/>
  <c r="O3" i="1"/>
  <c r="O35" i="1"/>
  <c r="O34" i="1"/>
  <c r="O38" i="1"/>
  <c r="O23" i="1"/>
  <c r="O27" i="1"/>
  <c r="O7" i="1"/>
  <c r="O31" i="1"/>
  <c r="O37" i="1"/>
  <c r="O29" i="1"/>
  <c r="O17" i="1"/>
  <c r="O36" i="1"/>
  <c r="O19" i="1"/>
  <c r="N16" i="1"/>
  <c r="N5" i="1"/>
  <c r="N8" i="1"/>
  <c r="N20" i="1"/>
  <c r="N15" i="1"/>
  <c r="N28" i="1"/>
  <c r="N13" i="1"/>
  <c r="N21" i="1"/>
  <c r="N32" i="1"/>
  <c r="N22" i="1"/>
  <c r="N6" i="1"/>
  <c r="N14" i="1"/>
  <c r="N11" i="1"/>
  <c r="N12" i="1"/>
  <c r="N18" i="1"/>
  <c r="N24" i="1"/>
  <c r="N9" i="1"/>
  <c r="N25" i="1"/>
  <c r="N33" i="1"/>
  <c r="N10" i="1"/>
  <c r="N4" i="1"/>
  <c r="N26" i="1"/>
  <c r="N30" i="1"/>
  <c r="N3" i="1"/>
  <c r="N35" i="1"/>
  <c r="N34" i="1"/>
  <c r="N38" i="1"/>
  <c r="N23" i="1"/>
  <c r="N27" i="1"/>
  <c r="N7" i="1"/>
  <c r="N31" i="1"/>
  <c r="N37" i="1"/>
  <c r="N29" i="1"/>
  <c r="N17" i="1"/>
  <c r="N36" i="1"/>
  <c r="N19" i="1"/>
  <c r="J35" i="1" l="1"/>
  <c r="M35" i="1" s="1"/>
  <c r="P38" i="1"/>
  <c r="I36" i="1" l="1"/>
  <c r="J36" i="1"/>
  <c r="M36" i="1" s="1"/>
  <c r="P36" i="1"/>
  <c r="Q36" i="1" l="1"/>
  <c r="Q35" i="1"/>
  <c r="P6" i="1"/>
  <c r="P35" i="1"/>
  <c r="P28" i="1"/>
  <c r="P23" i="1"/>
  <c r="P8" i="1"/>
  <c r="P14" i="1"/>
  <c r="P12" i="1"/>
  <c r="P3" i="1"/>
  <c r="P4" i="1"/>
  <c r="P18" i="1"/>
  <c r="P5" i="1"/>
  <c r="P21" i="1"/>
  <c r="P10" i="1"/>
  <c r="P13" i="1"/>
  <c r="P24" i="1"/>
  <c r="P11" i="1"/>
  <c r="P16" i="1"/>
  <c r="P26" i="1"/>
  <c r="P20" i="1"/>
  <c r="P32" i="1"/>
  <c r="P9" i="1"/>
  <c r="P19" i="1"/>
  <c r="P15" i="1"/>
  <c r="P25" i="1"/>
  <c r="P30" i="1"/>
  <c r="P22" i="1"/>
  <c r="P34" i="1"/>
  <c r="P27" i="1"/>
  <c r="P7" i="1"/>
  <c r="P31" i="1"/>
  <c r="P37" i="1"/>
  <c r="P29" i="1"/>
  <c r="P17" i="1"/>
  <c r="J6" i="1"/>
  <c r="M6" i="1" s="1"/>
  <c r="J33" i="1"/>
  <c r="M33" i="1" s="1"/>
  <c r="J28" i="1"/>
  <c r="M28" i="1" s="1"/>
  <c r="J23" i="1"/>
  <c r="M23" i="1" s="1"/>
  <c r="J8" i="1"/>
  <c r="M8" i="1" s="1"/>
  <c r="J14" i="1"/>
  <c r="M14" i="1" s="1"/>
  <c r="J12" i="1"/>
  <c r="M12" i="1" s="1"/>
  <c r="J3" i="1"/>
  <c r="M3" i="1" s="1"/>
  <c r="J4" i="1"/>
  <c r="M4" i="1" s="1"/>
  <c r="J18" i="1"/>
  <c r="J5" i="1"/>
  <c r="M5" i="1" s="1"/>
  <c r="J21" i="1"/>
  <c r="M21" i="1" s="1"/>
  <c r="J10" i="1"/>
  <c r="M10" i="1" s="1"/>
  <c r="J13" i="1"/>
  <c r="M13" i="1" s="1"/>
  <c r="J24" i="1"/>
  <c r="M24" i="1" s="1"/>
  <c r="J11" i="1"/>
  <c r="M11" i="1" s="1"/>
  <c r="J16" i="1"/>
  <c r="M16" i="1" s="1"/>
  <c r="J26" i="1"/>
  <c r="M26" i="1" s="1"/>
  <c r="J20" i="1"/>
  <c r="M20" i="1" s="1"/>
  <c r="J32" i="1"/>
  <c r="M32" i="1" s="1"/>
  <c r="J9" i="1"/>
  <c r="M9" i="1" s="1"/>
  <c r="J19" i="1"/>
  <c r="J15" i="1"/>
  <c r="M15" i="1" s="1"/>
  <c r="J25" i="1"/>
  <c r="M25" i="1" s="1"/>
  <c r="J30" i="1"/>
  <c r="M30" i="1" s="1"/>
  <c r="J22" i="1"/>
  <c r="M22" i="1" s="1"/>
  <c r="J34" i="1"/>
  <c r="M34" i="1" s="1"/>
  <c r="J27" i="1"/>
  <c r="M27" i="1" s="1"/>
  <c r="J7" i="1"/>
  <c r="M7" i="1" s="1"/>
  <c r="J31" i="1"/>
  <c r="M31" i="1" s="1"/>
  <c r="J37" i="1"/>
  <c r="M37" i="1" s="1"/>
  <c r="J29" i="1"/>
  <c r="M29" i="1" s="1"/>
  <c r="J17" i="1"/>
  <c r="M17" i="1" s="1"/>
  <c r="J38" i="1"/>
  <c r="M38" i="1" s="1"/>
  <c r="I6" i="1"/>
  <c r="I33" i="1"/>
  <c r="I35" i="1"/>
  <c r="I28" i="1"/>
  <c r="I23" i="1"/>
  <c r="I8" i="1"/>
  <c r="I14" i="1"/>
  <c r="I12" i="1"/>
  <c r="I3" i="1"/>
  <c r="I4" i="1"/>
  <c r="I18" i="1"/>
  <c r="I5" i="1"/>
  <c r="I21" i="1"/>
  <c r="I10" i="1"/>
  <c r="I13" i="1"/>
  <c r="I24" i="1"/>
  <c r="I11" i="1"/>
  <c r="I16" i="1"/>
  <c r="I26" i="1"/>
  <c r="I20" i="1"/>
  <c r="I32" i="1"/>
  <c r="I9" i="1"/>
  <c r="I19" i="1"/>
  <c r="I25" i="1"/>
  <c r="I30" i="1"/>
  <c r="I22" i="1"/>
  <c r="I34" i="1"/>
  <c r="I27" i="1"/>
  <c r="I7" i="1"/>
  <c r="I31" i="1"/>
  <c r="I37" i="1"/>
  <c r="I29" i="1"/>
  <c r="I17" i="1"/>
  <c r="I38" i="1"/>
  <c r="M18" i="1" l="1"/>
  <c r="Q18" i="1"/>
  <c r="M19" i="1"/>
  <c r="Q19" i="1"/>
  <c r="Q38" i="1"/>
  <c r="Q17" i="1"/>
  <c r="Q29" i="1"/>
  <c r="Q37" i="1"/>
  <c r="Q31" i="1"/>
  <c r="Q7" i="1"/>
  <c r="Q27" i="1"/>
  <c r="Q34" i="1"/>
  <c r="Q22" i="1"/>
  <c r="Q30" i="1"/>
  <c r="Q25" i="1"/>
  <c r="Q15" i="1"/>
  <c r="Q9" i="1"/>
  <c r="Q32" i="1"/>
  <c r="Q26" i="1"/>
  <c r="Q16" i="1"/>
  <c r="Q11" i="1"/>
  <c r="Q24" i="1"/>
  <c r="Q10" i="1"/>
  <c r="Q21" i="1"/>
  <c r="Q5" i="1"/>
  <c r="Q4" i="1"/>
  <c r="Q3" i="1"/>
  <c r="Q12" i="1"/>
  <c r="Q14" i="1"/>
  <c r="Q8" i="1"/>
  <c r="Q23" i="1"/>
  <c r="Q6" i="1"/>
  <c r="Q13" i="1"/>
  <c r="Q20" i="1"/>
  <c r="Q28" i="1"/>
  <c r="Q33" i="1"/>
  <c r="P33" i="1"/>
</calcChain>
</file>

<file path=xl/sharedStrings.xml><?xml version="1.0" encoding="utf-8"?>
<sst xmlns="http://schemas.openxmlformats.org/spreadsheetml/2006/main" count="88" uniqueCount="88">
  <si>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</si>
  <si>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</si>
  <si>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</si>
  <si>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</si>
  <si>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</si>
  <si>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</si>
  <si>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</si>
  <si>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</si>
  <si>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</si>
  <si>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</si>
  <si>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</si>
  <si>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</si>
  <si>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</si>
  <si>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</si>
  <si>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</si>
  <si>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</si>
  <si>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</si>
  <si>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</si>
  <si>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</si>
  <si>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</si>
  <si>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</si>
  <si>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</si>
  <si>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</si>
  <si>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</si>
  <si>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</si>
  <si>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</si>
  <si>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</si>
  <si>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</si>
  <si>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</si>
  <si>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</si>
  <si>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</si>
  <si>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</si>
  <si>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</si>
  <si>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</si>
  <si>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</si>
  <si>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</si>
  <si>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</si>
  <si>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</si>
  <si>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</si>
  <si>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</si>
  <si>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</si>
  <si>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</si>
  <si>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</si>
  <si>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</si>
  <si>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</si>
  <si>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</si>
  <si>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</si>
  <si>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</si>
  <si>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</si>
  <si>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</si>
  <si>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</si>
  <si>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</si>
  <si>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ID</t>
  </si>
  <si>
    <t>max</t>
  </si>
  <si>
    <t>min</t>
  </si>
  <si>
    <t>Motyka Milan</t>
  </si>
  <si>
    <t>Sosnová Taťána</t>
  </si>
  <si>
    <t>Kantková Monika</t>
  </si>
  <si>
    <t>Slíva Adam</t>
  </si>
  <si>
    <t>Kubátko Vlastimil</t>
  </si>
  <si>
    <t>Kaplan Milan</t>
  </si>
  <si>
    <t>Kubiczek Jaroslav</t>
  </si>
  <si>
    <t>Kaňa Martin</t>
  </si>
  <si>
    <t>Kaňa Jaroslav</t>
  </si>
  <si>
    <t>Kubiczek Jan</t>
  </si>
  <si>
    <t>Pustka Ondřej</t>
  </si>
  <si>
    <t>Slezáková Jaroslava</t>
  </si>
  <si>
    <t>Poprocký Michal</t>
  </si>
  <si>
    <t>Kováčová Irena</t>
  </si>
  <si>
    <t>Jung Jindřich</t>
  </si>
  <si>
    <t>Horák Ladislav</t>
  </si>
  <si>
    <t>Stašová Eva</t>
  </si>
  <si>
    <t>Lysek Petr</t>
  </si>
  <si>
    <t>Klus František</t>
  </si>
  <si>
    <t>Varhaníček Pavel</t>
  </si>
  <si>
    <t>Filuš Jan</t>
  </si>
  <si>
    <t xml:space="preserve">Filušová Anna </t>
  </si>
  <si>
    <t>Ulička Antonín</t>
  </si>
  <si>
    <t>Adamec Petr</t>
  </si>
  <si>
    <t>Fukala Rudolf</t>
  </si>
  <si>
    <t>Motyka Ladislav</t>
  </si>
  <si>
    <t>Gerlašinský Marian</t>
  </si>
  <si>
    <t>Janusz Radim</t>
  </si>
  <si>
    <t>Mrozek Antonín</t>
  </si>
  <si>
    <t>Malurek Václav</t>
  </si>
  <si>
    <t>Hlatký Radek</t>
  </si>
  <si>
    <t>Gombár Tomáš</t>
  </si>
  <si>
    <t>Pustka Wieslaw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</si>
</sst>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 vertical="center"/>
    </xf>
    <xf numFmtId="1" fontId="6" fillId="2" borderId="46" xfId="0" applyNumberFormat="1" applyFont="1" applyFill="1" applyBorder="1" applyAlignment="1">
      <alignment horizontal="center" vertical="center"/>
    </xf>
    <xf numFmtId="2" fontId="11" fillId="2" borderId="47" xfId="0" applyNumberFormat="1" applyFont="1" applyFill="1" applyBorder="1" applyAlignment="1">
      <alignment horizontal="center" vertical="center"/>
    </xf>
    <xf numFmtId="1" fontId="12" fillId="3" borderId="22" xfId="0" applyNumberFormat="1" applyFont="1" applyFill="1" applyBorder="1" applyAlignment="1">
      <alignment horizontal="center" vertical="center"/>
    </xf>
    <xf numFmtId="1" fontId="12" fillId="3" borderId="34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2" fillId="3" borderId="23" xfId="0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13" fillId="3" borderId="44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1" fontId="12" fillId="3" borderId="51" xfId="0" applyNumberFormat="1" applyFont="1" applyFill="1" applyBorder="1" applyAlignment="1">
      <alignment horizontal="center" vertical="center"/>
    </xf>
    <xf numFmtId="1" fontId="13" fillId="3" borderId="48" xfId="0" applyNumberFormat="1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" fontId="10" fillId="4" borderId="20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/>
    <xf numFmtId="0" fontId="9" fillId="5" borderId="57" xfId="0" applyFont="1" applyFill="1" applyBorder="1" applyAlignment="1">
      <alignment horizontal="center" vertical="center"/>
    </xf>
    <xf numFmtId="0" fontId="16" fillId="5" borderId="52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16" fillId="5" borderId="53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1575032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357453</xdr:colOff>
      <xdr:row>0</xdr:row>
      <xdr:rowOff>87048</xdr:rowOff>
    </xdr:from>
    <xdr:to>
      <xdr:col>18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6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26.6.2019</a:t>
          </a:r>
        </a:p>
      </xdr:txBody>
    </xdr:sp>
    <xdr:clientData/>
  </xdr:oneCellAnchor>
  <xdr:twoCellAnchor>
    <xdr:from>
      <xdr:col>7</xdr:col>
      <xdr:colOff>393170</xdr:colOff>
      <xdr:row>0</xdr:row>
      <xdr:rowOff>708290</xdr:rowOff>
    </xdr:from>
    <xdr:to>
      <xdr:col>10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  <xdr:twoCellAnchor editAs="oneCell">
    <xdr:from>
      <xdr:col>5</xdr:col>
      <xdr:colOff>10583</xdr:colOff>
      <xdr:row>0</xdr:row>
      <xdr:rowOff>179917</xdr:rowOff>
    </xdr:from>
    <xdr:to>
      <xdr:col>6</xdr:col>
      <xdr:colOff>174908</xdr:colOff>
      <xdr:row>0</xdr:row>
      <xdr:rowOff>791917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179917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11</xdr:col>
      <xdr:colOff>338667</xdr:colOff>
      <xdr:row>0</xdr:row>
      <xdr:rowOff>158750</xdr:rowOff>
    </xdr:from>
    <xdr:to>
      <xdr:col>13</xdr:col>
      <xdr:colOff>58492</xdr:colOff>
      <xdr:row>0</xdr:row>
      <xdr:rowOff>770750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0" y="158750"/>
          <a:ext cx="608825" cy="612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Z40"/>
  <sheetViews>
    <sheetView showGridLines="0" tabSelected="1" zoomScale="90" zoomScaleNormal="90" workbookViewId="0">
      <selection activeCell="X3" sqref="X3"/>
    </sheetView>
  </sheetViews>
  <sheetFormatPr defaultRowHeight="15" x14ac:dyDescent="0.25"/>
  <cols>
    <col min="1" max="1" width="3.140625" customWidth="1"/>
    <col min="2" max="2" width="5.5703125" customWidth="1"/>
    <col min="3" max="3" width="3.140625" customWidth="1"/>
    <col min="4" max="4" width="25.5703125" customWidth="1"/>
    <col min="5" max="8" width="6.7109375" customWidth="1"/>
    <col min="9" max="9" width="6.85546875" customWidth="1"/>
    <col min="10" max="16" width="6.7109375" customWidth="1"/>
    <col min="17" max="17" width="8.5703125" customWidth="1"/>
    <col min="18" max="18" width="9.5703125" customWidth="1"/>
    <col min="19" max="19" width="4.7109375" customWidth="1"/>
  </cols>
  <sheetData>
    <row r="1" spans="2:19" ht="84.75" customHeight="1" thickBot="1" x14ac:dyDescent="0.3">
      <c r="E1" s="85"/>
      <c r="G1" s="102"/>
      <c r="H1" s="103"/>
      <c r="I1" s="103"/>
      <c r="J1" s="103"/>
      <c r="K1" s="103"/>
      <c r="L1" s="103"/>
      <c r="M1" s="103"/>
    </row>
    <row r="2" spans="2:19" ht="33.75" customHeight="1" thickTop="1" thickBot="1" x14ac:dyDescent="0.3">
      <c r="B2" s="78" t="s">
        <v>0</v>
      </c>
      <c r="C2" s="77" t="s">
        <v>52</v>
      </c>
      <c r="D2" s="84" t="s">
        <v>1</v>
      </c>
      <c r="E2" s="77" t="s">
        <v>2</v>
      </c>
      <c r="F2" s="1" t="s">
        <v>3</v>
      </c>
      <c r="G2" s="1" t="s">
        <v>4</v>
      </c>
      <c r="H2" s="4" t="s">
        <v>5</v>
      </c>
      <c r="I2" s="9" t="s">
        <v>12</v>
      </c>
      <c r="J2" s="7" t="s">
        <v>8</v>
      </c>
      <c r="K2" s="8" t="s">
        <v>14</v>
      </c>
      <c r="L2" s="8" t="s">
        <v>51</v>
      </c>
      <c r="M2" s="7" t="s">
        <v>13</v>
      </c>
      <c r="N2" s="5" t="s">
        <v>9</v>
      </c>
      <c r="O2" s="2" t="s">
        <v>10</v>
      </c>
      <c r="P2" s="2" t="s">
        <v>11</v>
      </c>
      <c r="Q2" s="2" t="s">
        <v>6</v>
      </c>
      <c r="R2" s="3" t="s">
        <v>7</v>
      </c>
    </row>
    <row r="3" spans="2:19" ht="17.25" thickTop="1" thickBot="1" x14ac:dyDescent="0.3">
      <c r="B3" s="104" t="s">
        <v>15</v>
      </c>
      <c r="C3" s="105">
        <v>29</v>
      </c>
      <c r="D3" s="106" t="s">
        <v>82</v>
      </c>
      <c r="E3" s="23">
        <v>265</v>
      </c>
      <c r="F3" s="24">
        <v>201</v>
      </c>
      <c r="G3" s="24">
        <v>242</v>
      </c>
      <c r="H3" s="25">
        <v>242</v>
      </c>
      <c r="I3" s="16">
        <f t="shared" ref="I3:I36" si="0">SUM(E3:H3)</f>
        <v>950</v>
      </c>
      <c r="J3" s="13">
        <f t="shared" ref="J3:J36" si="1">AVERAGE(E3:H3)</f>
        <v>237.5</v>
      </c>
      <c r="K3" s="13">
        <v>278</v>
      </c>
      <c r="L3" s="10">
        <v>300</v>
      </c>
      <c r="M3" s="16">
        <f t="shared" ref="M3:M36" si="2">J3+K3+L3</f>
        <v>815.5</v>
      </c>
      <c r="N3" s="46">
        <f t="shared" ref="N3:N36" si="3">MAX(E3:H3,K3:L3)</f>
        <v>300</v>
      </c>
      <c r="O3" s="47">
        <f t="shared" ref="O3:O36" si="4">MIN(E3:H3,K3:L3)</f>
        <v>201</v>
      </c>
      <c r="P3" s="48">
        <f t="shared" ref="P3:P36" si="5">N3-O3</f>
        <v>99</v>
      </c>
      <c r="Q3" s="32">
        <f t="shared" ref="Q3:Q36" si="6">AVERAGE(J3:L3)</f>
        <v>271.83333333333331</v>
      </c>
      <c r="R3" s="36">
        <f t="shared" ref="R3:R36" si="7">AVERAGE(E3:H3,K3:L3)</f>
        <v>254.66666666666666</v>
      </c>
      <c r="S3" s="75"/>
    </row>
    <row r="4" spans="2:19" ht="17.25" thickTop="1" thickBot="1" x14ac:dyDescent="0.3">
      <c r="B4" s="107" t="s">
        <v>16</v>
      </c>
      <c r="C4" s="108">
        <v>11</v>
      </c>
      <c r="D4" s="106" t="s">
        <v>65</v>
      </c>
      <c r="E4" s="26">
        <v>254</v>
      </c>
      <c r="F4" s="19">
        <v>212</v>
      </c>
      <c r="G4" s="19">
        <v>170</v>
      </c>
      <c r="H4" s="27">
        <v>212</v>
      </c>
      <c r="I4" s="17">
        <f t="shared" si="0"/>
        <v>848</v>
      </c>
      <c r="J4" s="14">
        <f t="shared" si="1"/>
        <v>212</v>
      </c>
      <c r="K4" s="14">
        <v>194</v>
      </c>
      <c r="L4" s="11">
        <v>239</v>
      </c>
      <c r="M4" s="16">
        <f t="shared" si="2"/>
        <v>645</v>
      </c>
      <c r="N4" s="49">
        <f t="shared" si="3"/>
        <v>254</v>
      </c>
      <c r="O4" s="50">
        <f t="shared" si="4"/>
        <v>170</v>
      </c>
      <c r="P4" s="51">
        <f t="shared" si="5"/>
        <v>84</v>
      </c>
      <c r="Q4" s="33">
        <f t="shared" si="6"/>
        <v>215</v>
      </c>
      <c r="R4" s="36">
        <f t="shared" si="7"/>
        <v>213.5</v>
      </c>
      <c r="S4" s="75"/>
    </row>
    <row r="5" spans="2:19" ht="17.25" thickTop="1" thickBot="1" x14ac:dyDescent="0.3">
      <c r="B5" s="107" t="s">
        <v>17</v>
      </c>
      <c r="C5" s="108">
        <v>21</v>
      </c>
      <c r="D5" s="106" t="s">
        <v>74</v>
      </c>
      <c r="E5" s="26">
        <v>242</v>
      </c>
      <c r="F5" s="19">
        <v>175</v>
      </c>
      <c r="G5" s="19">
        <v>196</v>
      </c>
      <c r="H5" s="27">
        <v>195</v>
      </c>
      <c r="I5" s="17">
        <f t="shared" si="0"/>
        <v>808</v>
      </c>
      <c r="J5" s="14">
        <f t="shared" si="1"/>
        <v>202</v>
      </c>
      <c r="K5" s="14">
        <v>223</v>
      </c>
      <c r="L5" s="11">
        <v>194</v>
      </c>
      <c r="M5" s="16">
        <f t="shared" si="2"/>
        <v>619</v>
      </c>
      <c r="N5" s="49">
        <f t="shared" si="3"/>
        <v>242</v>
      </c>
      <c r="O5" s="50">
        <f t="shared" si="4"/>
        <v>175</v>
      </c>
      <c r="P5" s="51">
        <f t="shared" si="5"/>
        <v>67</v>
      </c>
      <c r="Q5" s="33">
        <f t="shared" si="6"/>
        <v>206.33333333333334</v>
      </c>
      <c r="R5" s="36">
        <f t="shared" si="7"/>
        <v>204.16666666666666</v>
      </c>
      <c r="S5" s="75"/>
    </row>
    <row r="6" spans="2:19" ht="17.25" thickTop="1" thickBot="1" x14ac:dyDescent="0.3">
      <c r="B6" s="107" t="s">
        <v>18</v>
      </c>
      <c r="C6" s="108">
        <v>19</v>
      </c>
      <c r="D6" s="106" t="s">
        <v>72</v>
      </c>
      <c r="E6" s="26">
        <v>255</v>
      </c>
      <c r="F6" s="19">
        <v>192</v>
      </c>
      <c r="G6" s="19">
        <v>231</v>
      </c>
      <c r="H6" s="27">
        <v>199</v>
      </c>
      <c r="I6" s="6">
        <f t="shared" si="0"/>
        <v>877</v>
      </c>
      <c r="J6" s="14">
        <f t="shared" si="1"/>
        <v>219.25</v>
      </c>
      <c r="K6" s="70">
        <v>204</v>
      </c>
      <c r="L6" s="11">
        <v>195</v>
      </c>
      <c r="M6" s="16">
        <f t="shared" si="2"/>
        <v>618.25</v>
      </c>
      <c r="N6" s="49">
        <f t="shared" si="3"/>
        <v>255</v>
      </c>
      <c r="O6" s="50">
        <f t="shared" si="4"/>
        <v>192</v>
      </c>
      <c r="P6" s="51">
        <f t="shared" si="5"/>
        <v>63</v>
      </c>
      <c r="Q6" s="33">
        <f t="shared" si="6"/>
        <v>206.08333333333334</v>
      </c>
      <c r="R6" s="36">
        <f t="shared" si="7"/>
        <v>212.66666666666666</v>
      </c>
      <c r="S6" s="75"/>
    </row>
    <row r="7" spans="2:19" ht="17.25" thickTop="1" thickBot="1" x14ac:dyDescent="0.3">
      <c r="B7" s="79" t="s">
        <v>19</v>
      </c>
      <c r="C7" s="91">
        <v>32</v>
      </c>
      <c r="D7" s="22" t="s">
        <v>84</v>
      </c>
      <c r="E7" s="26">
        <v>171</v>
      </c>
      <c r="F7" s="19">
        <v>158</v>
      </c>
      <c r="G7" s="19">
        <v>222</v>
      </c>
      <c r="H7" s="27">
        <v>232</v>
      </c>
      <c r="I7" s="17">
        <f t="shared" si="0"/>
        <v>783</v>
      </c>
      <c r="J7" s="14">
        <f t="shared" si="1"/>
        <v>195.75</v>
      </c>
      <c r="K7" s="14">
        <v>169</v>
      </c>
      <c r="L7" s="11">
        <v>253</v>
      </c>
      <c r="M7" s="16">
        <f t="shared" si="2"/>
        <v>617.75</v>
      </c>
      <c r="N7" s="49">
        <f t="shared" si="3"/>
        <v>253</v>
      </c>
      <c r="O7" s="50">
        <f t="shared" si="4"/>
        <v>158</v>
      </c>
      <c r="P7" s="51">
        <f t="shared" si="5"/>
        <v>95</v>
      </c>
      <c r="Q7" s="33">
        <f t="shared" si="6"/>
        <v>205.91666666666666</v>
      </c>
      <c r="R7" s="36">
        <f t="shared" si="7"/>
        <v>200.83333333333334</v>
      </c>
      <c r="S7" s="75"/>
    </row>
    <row r="8" spans="2:19" ht="17.25" thickTop="1" thickBot="1" x14ac:dyDescent="0.3">
      <c r="B8" s="79" t="s">
        <v>20</v>
      </c>
      <c r="C8" s="91">
        <v>18</v>
      </c>
      <c r="D8" s="73" t="s">
        <v>71</v>
      </c>
      <c r="E8" s="26">
        <v>200</v>
      </c>
      <c r="F8" s="19">
        <v>190</v>
      </c>
      <c r="G8" s="19">
        <v>240</v>
      </c>
      <c r="H8" s="27">
        <v>277</v>
      </c>
      <c r="I8" s="6">
        <f t="shared" si="0"/>
        <v>907</v>
      </c>
      <c r="J8" s="14">
        <f t="shared" si="1"/>
        <v>226.75</v>
      </c>
      <c r="K8" s="14">
        <v>191</v>
      </c>
      <c r="L8" s="11">
        <v>186</v>
      </c>
      <c r="M8" s="16">
        <f t="shared" si="2"/>
        <v>603.75</v>
      </c>
      <c r="N8" s="49">
        <f t="shared" si="3"/>
        <v>277</v>
      </c>
      <c r="O8" s="50">
        <f t="shared" si="4"/>
        <v>186</v>
      </c>
      <c r="P8" s="51">
        <f t="shared" si="5"/>
        <v>91</v>
      </c>
      <c r="Q8" s="33">
        <f t="shared" si="6"/>
        <v>201.25</v>
      </c>
      <c r="R8" s="36">
        <f t="shared" si="7"/>
        <v>214</v>
      </c>
      <c r="S8" s="75"/>
    </row>
    <row r="9" spans="2:19" ht="17.25" thickTop="1" thickBot="1" x14ac:dyDescent="0.3">
      <c r="B9" s="79" t="s">
        <v>21</v>
      </c>
      <c r="C9" s="100">
        <v>1</v>
      </c>
      <c r="D9" s="22" t="s">
        <v>55</v>
      </c>
      <c r="E9" s="26">
        <v>239</v>
      </c>
      <c r="F9" s="19">
        <v>228</v>
      </c>
      <c r="G9" s="19">
        <v>243</v>
      </c>
      <c r="H9" s="27">
        <v>188</v>
      </c>
      <c r="I9" s="17">
        <f t="shared" si="0"/>
        <v>898</v>
      </c>
      <c r="J9" s="14">
        <f t="shared" si="1"/>
        <v>224.5</v>
      </c>
      <c r="K9" s="14">
        <v>202</v>
      </c>
      <c r="L9" s="11">
        <v>174</v>
      </c>
      <c r="M9" s="16">
        <f t="shared" si="2"/>
        <v>600.5</v>
      </c>
      <c r="N9" s="49">
        <f t="shared" si="3"/>
        <v>243</v>
      </c>
      <c r="O9" s="50">
        <f t="shared" si="4"/>
        <v>174</v>
      </c>
      <c r="P9" s="51">
        <f t="shared" si="5"/>
        <v>69</v>
      </c>
      <c r="Q9" s="33">
        <f t="shared" si="6"/>
        <v>200.16666666666666</v>
      </c>
      <c r="R9" s="36">
        <f t="shared" si="7"/>
        <v>212.33333333333334</v>
      </c>
      <c r="S9" s="75"/>
    </row>
    <row r="10" spans="2:19" ht="17.25" thickTop="1" thickBot="1" x14ac:dyDescent="0.3">
      <c r="B10" s="79" t="s">
        <v>22</v>
      </c>
      <c r="C10" s="91">
        <v>17</v>
      </c>
      <c r="D10" s="22" t="s">
        <v>70</v>
      </c>
      <c r="E10" s="26">
        <v>155</v>
      </c>
      <c r="F10" s="19">
        <v>204</v>
      </c>
      <c r="G10" s="19">
        <v>192</v>
      </c>
      <c r="H10" s="27">
        <v>171</v>
      </c>
      <c r="I10" s="17">
        <f t="shared" si="0"/>
        <v>722</v>
      </c>
      <c r="J10" s="14">
        <f t="shared" si="1"/>
        <v>180.5</v>
      </c>
      <c r="K10" s="14">
        <v>206</v>
      </c>
      <c r="L10" s="11">
        <v>213</v>
      </c>
      <c r="M10" s="16">
        <f t="shared" si="2"/>
        <v>599.5</v>
      </c>
      <c r="N10" s="49">
        <f t="shared" si="3"/>
        <v>213</v>
      </c>
      <c r="O10" s="50">
        <f t="shared" si="4"/>
        <v>155</v>
      </c>
      <c r="P10" s="51">
        <f t="shared" si="5"/>
        <v>58</v>
      </c>
      <c r="Q10" s="33">
        <f t="shared" si="6"/>
        <v>199.83333333333334</v>
      </c>
      <c r="R10" s="36">
        <f t="shared" si="7"/>
        <v>190.16666666666666</v>
      </c>
      <c r="S10" s="75"/>
    </row>
    <row r="11" spans="2:19" ht="17.25" thickTop="1" thickBot="1" x14ac:dyDescent="0.3">
      <c r="B11" s="79" t="s">
        <v>23</v>
      </c>
      <c r="C11" s="91">
        <v>20</v>
      </c>
      <c r="D11" s="22" t="s">
        <v>73</v>
      </c>
      <c r="E11" s="67">
        <v>227</v>
      </c>
      <c r="F11" s="68">
        <v>212</v>
      </c>
      <c r="G11" s="68">
        <v>187</v>
      </c>
      <c r="H11" s="69">
        <v>179</v>
      </c>
      <c r="I11" s="17">
        <f t="shared" si="0"/>
        <v>805</v>
      </c>
      <c r="J11" s="70">
        <f t="shared" si="1"/>
        <v>201.25</v>
      </c>
      <c r="K11" s="70">
        <v>201</v>
      </c>
      <c r="L11" s="71">
        <v>197</v>
      </c>
      <c r="M11" s="16">
        <f t="shared" si="2"/>
        <v>599.25</v>
      </c>
      <c r="N11" s="49">
        <f t="shared" si="3"/>
        <v>227</v>
      </c>
      <c r="O11" s="50">
        <f t="shared" si="4"/>
        <v>179</v>
      </c>
      <c r="P11" s="51">
        <f t="shared" si="5"/>
        <v>48</v>
      </c>
      <c r="Q11" s="72">
        <f t="shared" si="6"/>
        <v>199.75</v>
      </c>
      <c r="R11" s="36">
        <f t="shared" si="7"/>
        <v>200.5</v>
      </c>
      <c r="S11" s="75"/>
    </row>
    <row r="12" spans="2:19" ht="17.25" thickTop="1" thickBot="1" x14ac:dyDescent="0.3">
      <c r="B12" s="79" t="s">
        <v>24</v>
      </c>
      <c r="C12" s="91">
        <v>14</v>
      </c>
      <c r="D12" s="22" t="s">
        <v>67</v>
      </c>
      <c r="E12" s="26">
        <v>152</v>
      </c>
      <c r="F12" s="19">
        <v>222</v>
      </c>
      <c r="G12" s="19">
        <v>154</v>
      </c>
      <c r="H12" s="27">
        <v>198</v>
      </c>
      <c r="I12" s="6">
        <f t="shared" si="0"/>
        <v>726</v>
      </c>
      <c r="J12" s="14">
        <f t="shared" si="1"/>
        <v>181.5</v>
      </c>
      <c r="K12" s="14">
        <v>178</v>
      </c>
      <c r="L12" s="11">
        <v>234</v>
      </c>
      <c r="M12" s="16">
        <f t="shared" si="2"/>
        <v>593.5</v>
      </c>
      <c r="N12" s="49">
        <f t="shared" si="3"/>
        <v>234</v>
      </c>
      <c r="O12" s="50">
        <f t="shared" si="4"/>
        <v>152</v>
      </c>
      <c r="P12" s="51">
        <f t="shared" si="5"/>
        <v>82</v>
      </c>
      <c r="Q12" s="33">
        <f t="shared" si="6"/>
        <v>197.83333333333334</v>
      </c>
      <c r="R12" s="36">
        <f t="shared" si="7"/>
        <v>189.66666666666666</v>
      </c>
      <c r="S12" s="75"/>
    </row>
    <row r="13" spans="2:19" ht="17.25" thickTop="1" thickBot="1" x14ac:dyDescent="0.3">
      <c r="B13" s="79" t="s">
        <v>25</v>
      </c>
      <c r="C13" s="91">
        <v>26</v>
      </c>
      <c r="D13" s="22" t="s">
        <v>79</v>
      </c>
      <c r="E13" s="26">
        <v>164</v>
      </c>
      <c r="F13" s="19">
        <v>160</v>
      </c>
      <c r="G13" s="19">
        <v>236</v>
      </c>
      <c r="H13" s="27">
        <v>174</v>
      </c>
      <c r="I13" s="17">
        <f t="shared" si="0"/>
        <v>734</v>
      </c>
      <c r="J13" s="14">
        <f t="shared" si="1"/>
        <v>183.5</v>
      </c>
      <c r="K13" s="14">
        <v>189</v>
      </c>
      <c r="L13" s="11">
        <v>214</v>
      </c>
      <c r="M13" s="16">
        <f t="shared" si="2"/>
        <v>586.5</v>
      </c>
      <c r="N13" s="49">
        <f t="shared" si="3"/>
        <v>236</v>
      </c>
      <c r="O13" s="50">
        <f t="shared" si="4"/>
        <v>160</v>
      </c>
      <c r="P13" s="51">
        <f t="shared" si="5"/>
        <v>76</v>
      </c>
      <c r="Q13" s="33">
        <f t="shared" si="6"/>
        <v>195.5</v>
      </c>
      <c r="R13" s="36">
        <f t="shared" si="7"/>
        <v>189.5</v>
      </c>
      <c r="S13" s="75"/>
    </row>
    <row r="14" spans="2:19" ht="17.25" thickTop="1" thickBot="1" x14ac:dyDescent="0.3">
      <c r="B14" s="79" t="s">
        <v>26</v>
      </c>
      <c r="C14" s="91">
        <v>12</v>
      </c>
      <c r="D14" s="73" t="s">
        <v>66</v>
      </c>
      <c r="E14" s="26">
        <v>171</v>
      </c>
      <c r="F14" s="19">
        <v>122</v>
      </c>
      <c r="G14" s="19">
        <v>186</v>
      </c>
      <c r="H14" s="27">
        <v>242</v>
      </c>
      <c r="I14" s="6">
        <f t="shared" si="0"/>
        <v>721</v>
      </c>
      <c r="J14" s="14">
        <f t="shared" si="1"/>
        <v>180.25</v>
      </c>
      <c r="K14" s="14">
        <v>183</v>
      </c>
      <c r="L14" s="11">
        <v>188</v>
      </c>
      <c r="M14" s="16">
        <f t="shared" si="2"/>
        <v>551.25</v>
      </c>
      <c r="N14" s="49">
        <f t="shared" si="3"/>
        <v>242</v>
      </c>
      <c r="O14" s="50">
        <f t="shared" si="4"/>
        <v>122</v>
      </c>
      <c r="P14" s="51">
        <f t="shared" si="5"/>
        <v>120</v>
      </c>
      <c r="Q14" s="33">
        <f t="shared" si="6"/>
        <v>183.75</v>
      </c>
      <c r="R14" s="36">
        <f t="shared" si="7"/>
        <v>182</v>
      </c>
      <c r="S14" s="75"/>
    </row>
    <row r="15" spans="2:19" ht="17.25" thickTop="1" thickBot="1" x14ac:dyDescent="0.3">
      <c r="B15" s="79" t="s">
        <v>27</v>
      </c>
      <c r="C15" s="91">
        <v>23</v>
      </c>
      <c r="D15" s="73" t="s">
        <v>76</v>
      </c>
      <c r="E15" s="26">
        <v>213</v>
      </c>
      <c r="F15" s="19">
        <v>204</v>
      </c>
      <c r="G15" s="19">
        <v>195</v>
      </c>
      <c r="H15" s="27">
        <v>183</v>
      </c>
      <c r="I15" s="17">
        <f t="shared" si="0"/>
        <v>795</v>
      </c>
      <c r="J15" s="14">
        <f t="shared" si="1"/>
        <v>198.75</v>
      </c>
      <c r="K15" s="14">
        <v>185</v>
      </c>
      <c r="L15" s="11">
        <v>165</v>
      </c>
      <c r="M15" s="16">
        <f t="shared" si="2"/>
        <v>548.75</v>
      </c>
      <c r="N15" s="49">
        <f t="shared" si="3"/>
        <v>213</v>
      </c>
      <c r="O15" s="50">
        <f t="shared" si="4"/>
        <v>165</v>
      </c>
      <c r="P15" s="51">
        <f t="shared" si="5"/>
        <v>48</v>
      </c>
      <c r="Q15" s="33">
        <f t="shared" si="6"/>
        <v>182.91666666666666</v>
      </c>
      <c r="R15" s="36">
        <f t="shared" si="7"/>
        <v>190.83333333333334</v>
      </c>
      <c r="S15" s="75"/>
    </row>
    <row r="16" spans="2:19" ht="17.25" thickTop="1" thickBot="1" x14ac:dyDescent="0.3">
      <c r="B16" s="80" t="s">
        <v>28</v>
      </c>
      <c r="C16" s="91">
        <v>8</v>
      </c>
      <c r="D16" s="22" t="s">
        <v>62</v>
      </c>
      <c r="E16" s="26">
        <v>251</v>
      </c>
      <c r="F16" s="19">
        <v>164</v>
      </c>
      <c r="G16" s="19">
        <v>225</v>
      </c>
      <c r="H16" s="27">
        <v>231</v>
      </c>
      <c r="I16" s="17">
        <f t="shared" si="0"/>
        <v>871</v>
      </c>
      <c r="J16" s="14">
        <f t="shared" si="1"/>
        <v>217.75</v>
      </c>
      <c r="K16" s="14">
        <v>138</v>
      </c>
      <c r="L16" s="11">
        <v>189</v>
      </c>
      <c r="M16" s="16">
        <f t="shared" si="2"/>
        <v>544.75</v>
      </c>
      <c r="N16" s="49">
        <f t="shared" si="3"/>
        <v>251</v>
      </c>
      <c r="O16" s="50">
        <f t="shared" si="4"/>
        <v>138</v>
      </c>
      <c r="P16" s="51">
        <f t="shared" si="5"/>
        <v>113</v>
      </c>
      <c r="Q16" s="33">
        <f t="shared" si="6"/>
        <v>181.58333333333334</v>
      </c>
      <c r="R16" s="36">
        <f t="shared" si="7"/>
        <v>199.66666666666666</v>
      </c>
      <c r="S16" s="75"/>
    </row>
    <row r="17" spans="2:19" ht="17.25" thickTop="1" thickBot="1" x14ac:dyDescent="0.3">
      <c r="B17" s="79" t="s">
        <v>29</v>
      </c>
      <c r="C17" s="91">
        <v>6</v>
      </c>
      <c r="D17" s="22" t="s">
        <v>60</v>
      </c>
      <c r="E17" s="26">
        <v>231</v>
      </c>
      <c r="F17" s="19">
        <v>197</v>
      </c>
      <c r="G17" s="19">
        <v>179</v>
      </c>
      <c r="H17" s="27">
        <v>157</v>
      </c>
      <c r="I17" s="17">
        <f t="shared" si="0"/>
        <v>764</v>
      </c>
      <c r="J17" s="14">
        <f t="shared" si="1"/>
        <v>191</v>
      </c>
      <c r="K17" s="14">
        <v>186</v>
      </c>
      <c r="L17" s="11">
        <v>167</v>
      </c>
      <c r="M17" s="16">
        <f t="shared" si="2"/>
        <v>544</v>
      </c>
      <c r="N17" s="49">
        <f t="shared" si="3"/>
        <v>231</v>
      </c>
      <c r="O17" s="50">
        <f t="shared" si="4"/>
        <v>157</v>
      </c>
      <c r="P17" s="51">
        <f t="shared" si="5"/>
        <v>74</v>
      </c>
      <c r="Q17" s="33">
        <f t="shared" si="6"/>
        <v>181.33333333333334</v>
      </c>
      <c r="R17" s="36">
        <f t="shared" si="7"/>
        <v>186.16666666666666</v>
      </c>
      <c r="S17" s="75"/>
    </row>
    <row r="18" spans="2:19" ht="17.25" thickTop="1" thickBot="1" x14ac:dyDescent="0.3">
      <c r="B18" s="79" t="s">
        <v>30</v>
      </c>
      <c r="C18" s="91">
        <v>22</v>
      </c>
      <c r="D18" s="22" t="s">
        <v>75</v>
      </c>
      <c r="E18" s="26">
        <v>211</v>
      </c>
      <c r="F18" s="19">
        <v>197</v>
      </c>
      <c r="G18" s="19">
        <v>143</v>
      </c>
      <c r="H18" s="27">
        <v>212</v>
      </c>
      <c r="I18" s="17">
        <f t="shared" si="0"/>
        <v>763</v>
      </c>
      <c r="J18" s="14">
        <f t="shared" si="1"/>
        <v>190.75</v>
      </c>
      <c r="K18" s="14">
        <v>178</v>
      </c>
      <c r="L18" s="11">
        <v>166</v>
      </c>
      <c r="M18" s="16">
        <f t="shared" si="2"/>
        <v>534.75</v>
      </c>
      <c r="N18" s="49">
        <f t="shared" si="3"/>
        <v>212</v>
      </c>
      <c r="O18" s="50">
        <f t="shared" si="4"/>
        <v>143</v>
      </c>
      <c r="P18" s="51">
        <f t="shared" si="5"/>
        <v>69</v>
      </c>
      <c r="Q18" s="33">
        <f t="shared" si="6"/>
        <v>178.25</v>
      </c>
      <c r="R18" s="36">
        <f t="shared" si="7"/>
        <v>184.5</v>
      </c>
      <c r="S18" s="75"/>
    </row>
    <row r="19" spans="2:19" ht="17.25" thickTop="1" thickBot="1" x14ac:dyDescent="0.3">
      <c r="B19" s="79" t="s">
        <v>31</v>
      </c>
      <c r="C19" s="91">
        <v>16</v>
      </c>
      <c r="D19" s="22" t="s">
        <v>69</v>
      </c>
      <c r="E19" s="26">
        <v>159</v>
      </c>
      <c r="F19" s="19">
        <v>178</v>
      </c>
      <c r="G19" s="19">
        <v>172</v>
      </c>
      <c r="H19" s="27">
        <v>240</v>
      </c>
      <c r="I19" s="17">
        <f t="shared" si="0"/>
        <v>749</v>
      </c>
      <c r="J19" s="14">
        <f t="shared" si="1"/>
        <v>187.25</v>
      </c>
      <c r="K19" s="14">
        <v>148</v>
      </c>
      <c r="L19" s="11">
        <v>181</v>
      </c>
      <c r="M19" s="16">
        <f t="shared" si="2"/>
        <v>516.25</v>
      </c>
      <c r="N19" s="49">
        <f t="shared" si="3"/>
        <v>240</v>
      </c>
      <c r="O19" s="50">
        <f t="shared" si="4"/>
        <v>148</v>
      </c>
      <c r="P19" s="51">
        <f t="shared" si="5"/>
        <v>92</v>
      </c>
      <c r="Q19" s="33">
        <f t="shared" si="6"/>
        <v>172.08333333333334</v>
      </c>
      <c r="R19" s="36">
        <f t="shared" si="7"/>
        <v>179.66666666666666</v>
      </c>
      <c r="S19" s="75"/>
    </row>
    <row r="20" spans="2:19" ht="17.25" thickTop="1" thickBot="1" x14ac:dyDescent="0.3">
      <c r="B20" s="81" t="s">
        <v>32</v>
      </c>
      <c r="C20" s="97">
        <v>15</v>
      </c>
      <c r="D20" s="99" t="s">
        <v>68</v>
      </c>
      <c r="E20" s="37">
        <v>158</v>
      </c>
      <c r="F20" s="38">
        <v>201</v>
      </c>
      <c r="G20" s="38">
        <v>244</v>
      </c>
      <c r="H20" s="39">
        <v>159</v>
      </c>
      <c r="I20" s="101">
        <f t="shared" si="0"/>
        <v>762</v>
      </c>
      <c r="J20" s="40">
        <f t="shared" si="1"/>
        <v>190.5</v>
      </c>
      <c r="K20" s="40">
        <v>112</v>
      </c>
      <c r="L20" s="41">
        <v>194</v>
      </c>
      <c r="M20" s="44">
        <f t="shared" si="2"/>
        <v>496.5</v>
      </c>
      <c r="N20" s="52">
        <f t="shared" si="3"/>
        <v>244</v>
      </c>
      <c r="O20" s="53">
        <f t="shared" si="4"/>
        <v>112</v>
      </c>
      <c r="P20" s="54">
        <f t="shared" si="5"/>
        <v>132</v>
      </c>
      <c r="Q20" s="42">
        <f t="shared" si="6"/>
        <v>165.5</v>
      </c>
      <c r="R20" s="45">
        <f t="shared" si="7"/>
        <v>178</v>
      </c>
      <c r="S20" s="75"/>
    </row>
    <row r="21" spans="2:19" ht="16.5" thickBot="1" x14ac:dyDescent="0.3">
      <c r="B21" s="82" t="s">
        <v>33</v>
      </c>
      <c r="C21" s="93">
        <v>27</v>
      </c>
      <c r="D21" s="95" t="s">
        <v>80</v>
      </c>
      <c r="E21" s="28">
        <v>202</v>
      </c>
      <c r="F21" s="20">
        <v>135</v>
      </c>
      <c r="G21" s="20">
        <v>170</v>
      </c>
      <c r="H21" s="29">
        <v>212</v>
      </c>
      <c r="I21" s="16">
        <f t="shared" si="0"/>
        <v>719</v>
      </c>
      <c r="J21" s="13">
        <f t="shared" si="1"/>
        <v>179.75</v>
      </c>
      <c r="K21" s="13"/>
      <c r="L21" s="10"/>
      <c r="M21" s="61">
        <f t="shared" si="2"/>
        <v>179.75</v>
      </c>
      <c r="N21" s="62">
        <f t="shared" si="3"/>
        <v>212</v>
      </c>
      <c r="O21" s="63">
        <f t="shared" si="4"/>
        <v>135</v>
      </c>
      <c r="P21" s="64">
        <f t="shared" si="5"/>
        <v>77</v>
      </c>
      <c r="Q21" s="34">
        <f t="shared" si="6"/>
        <v>179.75</v>
      </c>
      <c r="R21" s="65">
        <f t="shared" si="7"/>
        <v>179.75</v>
      </c>
      <c r="S21" s="75"/>
    </row>
    <row r="22" spans="2:19" ht="17.25" thickTop="1" thickBot="1" x14ac:dyDescent="0.3">
      <c r="B22" s="79" t="s">
        <v>34</v>
      </c>
      <c r="C22" s="91">
        <v>30</v>
      </c>
      <c r="D22" s="66" t="s">
        <v>83</v>
      </c>
      <c r="E22" s="26">
        <v>161</v>
      </c>
      <c r="F22" s="19">
        <v>144</v>
      </c>
      <c r="G22" s="19">
        <v>200</v>
      </c>
      <c r="H22" s="27">
        <v>201</v>
      </c>
      <c r="I22" s="17">
        <f t="shared" si="0"/>
        <v>706</v>
      </c>
      <c r="J22" s="14">
        <f t="shared" si="1"/>
        <v>176.5</v>
      </c>
      <c r="K22" s="14"/>
      <c r="L22" s="11"/>
      <c r="M22" s="16">
        <f t="shared" si="2"/>
        <v>176.5</v>
      </c>
      <c r="N22" s="59">
        <f t="shared" si="3"/>
        <v>201</v>
      </c>
      <c r="O22" s="60">
        <f t="shared" si="4"/>
        <v>144</v>
      </c>
      <c r="P22" s="55">
        <f t="shared" si="5"/>
        <v>57</v>
      </c>
      <c r="Q22" s="33">
        <f t="shared" si="6"/>
        <v>176.5</v>
      </c>
      <c r="R22" s="36">
        <f t="shared" si="7"/>
        <v>176.5</v>
      </c>
      <c r="S22" s="75"/>
    </row>
    <row r="23" spans="2:19" ht="17.25" thickTop="1" thickBot="1" x14ac:dyDescent="0.3">
      <c r="B23" s="79" t="s">
        <v>35</v>
      </c>
      <c r="C23" s="91">
        <v>24</v>
      </c>
      <c r="D23" s="22" t="s">
        <v>77</v>
      </c>
      <c r="E23" s="26">
        <v>147</v>
      </c>
      <c r="F23" s="19">
        <v>200</v>
      </c>
      <c r="G23" s="19">
        <v>200</v>
      </c>
      <c r="H23" s="27">
        <v>157</v>
      </c>
      <c r="I23" s="6">
        <f t="shared" si="0"/>
        <v>704</v>
      </c>
      <c r="J23" s="14">
        <f t="shared" si="1"/>
        <v>176</v>
      </c>
      <c r="K23" s="14"/>
      <c r="L23" s="11"/>
      <c r="M23" s="16">
        <f t="shared" si="2"/>
        <v>176</v>
      </c>
      <c r="N23" s="49">
        <f t="shared" si="3"/>
        <v>200</v>
      </c>
      <c r="O23" s="50">
        <f t="shared" si="4"/>
        <v>147</v>
      </c>
      <c r="P23" s="51">
        <f t="shared" si="5"/>
        <v>53</v>
      </c>
      <c r="Q23" s="33">
        <f t="shared" si="6"/>
        <v>176</v>
      </c>
      <c r="R23" s="36">
        <f t="shared" si="7"/>
        <v>176</v>
      </c>
      <c r="S23" s="75"/>
    </row>
    <row r="24" spans="2:19" ht="17.25" thickTop="1" thickBot="1" x14ac:dyDescent="0.3">
      <c r="B24" s="79" t="s">
        <v>36</v>
      </c>
      <c r="C24" s="91">
        <v>7</v>
      </c>
      <c r="D24" s="22" t="s">
        <v>61</v>
      </c>
      <c r="E24" s="26">
        <v>154</v>
      </c>
      <c r="F24" s="19">
        <v>158</v>
      </c>
      <c r="G24" s="19">
        <v>187</v>
      </c>
      <c r="H24" s="27">
        <v>183</v>
      </c>
      <c r="I24" s="17">
        <f t="shared" si="0"/>
        <v>682</v>
      </c>
      <c r="J24" s="14">
        <f t="shared" si="1"/>
        <v>170.5</v>
      </c>
      <c r="K24" s="14"/>
      <c r="L24" s="11"/>
      <c r="M24" s="16">
        <f t="shared" si="2"/>
        <v>170.5</v>
      </c>
      <c r="N24" s="49">
        <f t="shared" si="3"/>
        <v>187</v>
      </c>
      <c r="O24" s="50">
        <f t="shared" si="4"/>
        <v>154</v>
      </c>
      <c r="P24" s="51">
        <f t="shared" si="5"/>
        <v>33</v>
      </c>
      <c r="Q24" s="33">
        <f t="shared" si="6"/>
        <v>170.5</v>
      </c>
      <c r="R24" s="36">
        <f t="shared" si="7"/>
        <v>170.5</v>
      </c>
      <c r="S24" s="75"/>
    </row>
    <row r="25" spans="2:19" ht="17.25" thickTop="1" thickBot="1" x14ac:dyDescent="0.3">
      <c r="B25" s="79" t="s">
        <v>37</v>
      </c>
      <c r="C25" s="90">
        <v>4</v>
      </c>
      <c r="D25" s="22" t="s">
        <v>58</v>
      </c>
      <c r="E25" s="26">
        <v>156</v>
      </c>
      <c r="F25" s="19">
        <v>180</v>
      </c>
      <c r="G25" s="19">
        <v>155</v>
      </c>
      <c r="H25" s="27">
        <v>187</v>
      </c>
      <c r="I25" s="17">
        <f t="shared" si="0"/>
        <v>678</v>
      </c>
      <c r="J25" s="14">
        <f t="shared" si="1"/>
        <v>169.5</v>
      </c>
      <c r="K25" s="14"/>
      <c r="L25" s="11"/>
      <c r="M25" s="16">
        <f t="shared" si="2"/>
        <v>169.5</v>
      </c>
      <c r="N25" s="49">
        <f t="shared" si="3"/>
        <v>187</v>
      </c>
      <c r="O25" s="50">
        <f t="shared" si="4"/>
        <v>155</v>
      </c>
      <c r="P25" s="51">
        <f t="shared" si="5"/>
        <v>32</v>
      </c>
      <c r="Q25" s="33">
        <f t="shared" si="6"/>
        <v>169.5</v>
      </c>
      <c r="R25" s="36">
        <f t="shared" si="7"/>
        <v>169.5</v>
      </c>
      <c r="S25" s="75"/>
    </row>
    <row r="26" spans="2:19" ht="17.25" thickTop="1" thickBot="1" x14ac:dyDescent="0.3">
      <c r="B26" s="79" t="s">
        <v>38</v>
      </c>
      <c r="C26" s="91">
        <v>9</v>
      </c>
      <c r="D26" s="22" t="s">
        <v>63</v>
      </c>
      <c r="E26" s="26">
        <v>123</v>
      </c>
      <c r="F26" s="19">
        <v>170</v>
      </c>
      <c r="G26" s="19">
        <v>192</v>
      </c>
      <c r="H26" s="27">
        <v>188</v>
      </c>
      <c r="I26" s="17">
        <f t="shared" si="0"/>
        <v>673</v>
      </c>
      <c r="J26" s="14">
        <f t="shared" si="1"/>
        <v>168.25</v>
      </c>
      <c r="K26" s="14"/>
      <c r="L26" s="11"/>
      <c r="M26" s="16">
        <f t="shared" si="2"/>
        <v>168.25</v>
      </c>
      <c r="N26" s="49">
        <f t="shared" si="3"/>
        <v>192</v>
      </c>
      <c r="O26" s="50">
        <f t="shared" si="4"/>
        <v>123</v>
      </c>
      <c r="P26" s="51">
        <f t="shared" si="5"/>
        <v>69</v>
      </c>
      <c r="Q26" s="33">
        <f t="shared" si="6"/>
        <v>168.25</v>
      </c>
      <c r="R26" s="36">
        <f t="shared" si="7"/>
        <v>168.25</v>
      </c>
      <c r="S26" s="75"/>
    </row>
    <row r="27" spans="2:19" ht="17.25" thickTop="1" thickBot="1" x14ac:dyDescent="0.3">
      <c r="B27" s="79" t="s">
        <v>39</v>
      </c>
      <c r="C27" s="91">
        <v>34</v>
      </c>
      <c r="D27" s="22" t="s">
        <v>87</v>
      </c>
      <c r="E27" s="26">
        <v>162</v>
      </c>
      <c r="F27" s="19">
        <v>146</v>
      </c>
      <c r="G27" s="19">
        <v>158</v>
      </c>
      <c r="H27" s="27">
        <v>194</v>
      </c>
      <c r="I27" s="17">
        <f t="shared" si="0"/>
        <v>660</v>
      </c>
      <c r="J27" s="14">
        <f t="shared" si="1"/>
        <v>165</v>
      </c>
      <c r="K27" s="14"/>
      <c r="L27" s="11"/>
      <c r="M27" s="16">
        <f t="shared" si="2"/>
        <v>165</v>
      </c>
      <c r="N27" s="49">
        <f t="shared" si="3"/>
        <v>194</v>
      </c>
      <c r="O27" s="50">
        <f t="shared" si="4"/>
        <v>146</v>
      </c>
      <c r="P27" s="51">
        <f t="shared" si="5"/>
        <v>48</v>
      </c>
      <c r="Q27" s="33">
        <f t="shared" si="6"/>
        <v>165</v>
      </c>
      <c r="R27" s="36">
        <f t="shared" si="7"/>
        <v>165</v>
      </c>
      <c r="S27" s="75"/>
    </row>
    <row r="28" spans="2:19" ht="17.25" thickTop="1" thickBot="1" x14ac:dyDescent="0.3">
      <c r="B28" s="79" t="s">
        <v>40</v>
      </c>
      <c r="C28" s="91">
        <v>28</v>
      </c>
      <c r="D28" s="22" t="s">
        <v>81</v>
      </c>
      <c r="E28" s="26">
        <v>174</v>
      </c>
      <c r="F28" s="19">
        <v>189</v>
      </c>
      <c r="G28" s="19">
        <v>141</v>
      </c>
      <c r="H28" s="27">
        <v>145</v>
      </c>
      <c r="I28" s="6">
        <f t="shared" si="0"/>
        <v>649</v>
      </c>
      <c r="J28" s="14">
        <f t="shared" si="1"/>
        <v>162.25</v>
      </c>
      <c r="K28" s="14"/>
      <c r="L28" s="11"/>
      <c r="M28" s="16">
        <f t="shared" si="2"/>
        <v>162.25</v>
      </c>
      <c r="N28" s="49">
        <f t="shared" si="3"/>
        <v>189</v>
      </c>
      <c r="O28" s="50">
        <f t="shared" si="4"/>
        <v>141</v>
      </c>
      <c r="P28" s="51">
        <f t="shared" si="5"/>
        <v>48</v>
      </c>
      <c r="Q28" s="33">
        <f t="shared" si="6"/>
        <v>162.25</v>
      </c>
      <c r="R28" s="36">
        <f t="shared" si="7"/>
        <v>162.25</v>
      </c>
      <c r="S28" s="75"/>
    </row>
    <row r="29" spans="2:19" ht="17.25" thickTop="1" thickBot="1" x14ac:dyDescent="0.3">
      <c r="B29" s="79" t="s">
        <v>41</v>
      </c>
      <c r="C29" s="91">
        <v>5</v>
      </c>
      <c r="D29" s="22" t="s">
        <v>59</v>
      </c>
      <c r="E29" s="26">
        <v>150</v>
      </c>
      <c r="F29" s="19">
        <v>158</v>
      </c>
      <c r="G29" s="19">
        <v>152</v>
      </c>
      <c r="H29" s="27">
        <v>175</v>
      </c>
      <c r="I29" s="17">
        <f t="shared" si="0"/>
        <v>635</v>
      </c>
      <c r="J29" s="14">
        <f t="shared" si="1"/>
        <v>158.75</v>
      </c>
      <c r="K29" s="14"/>
      <c r="L29" s="11"/>
      <c r="M29" s="16">
        <f t="shared" si="2"/>
        <v>158.75</v>
      </c>
      <c r="N29" s="49">
        <f t="shared" si="3"/>
        <v>175</v>
      </c>
      <c r="O29" s="50">
        <f t="shared" si="4"/>
        <v>150</v>
      </c>
      <c r="P29" s="51">
        <f t="shared" si="5"/>
        <v>25</v>
      </c>
      <c r="Q29" s="33">
        <f t="shared" si="6"/>
        <v>158.75</v>
      </c>
      <c r="R29" s="36">
        <f t="shared" si="7"/>
        <v>158.75</v>
      </c>
      <c r="S29" s="75"/>
    </row>
    <row r="30" spans="2:19" ht="17.25" thickTop="1" thickBot="1" x14ac:dyDescent="0.3">
      <c r="B30" s="79" t="s">
        <v>42</v>
      </c>
      <c r="C30" s="91">
        <v>25</v>
      </c>
      <c r="D30" s="22" t="s">
        <v>78</v>
      </c>
      <c r="E30" s="26">
        <v>180</v>
      </c>
      <c r="F30" s="19">
        <v>214</v>
      </c>
      <c r="G30" s="19">
        <v>115</v>
      </c>
      <c r="H30" s="27">
        <v>121</v>
      </c>
      <c r="I30" s="17">
        <f t="shared" si="0"/>
        <v>630</v>
      </c>
      <c r="J30" s="14">
        <f t="shared" si="1"/>
        <v>157.5</v>
      </c>
      <c r="K30" s="14"/>
      <c r="L30" s="11"/>
      <c r="M30" s="16">
        <f t="shared" si="2"/>
        <v>157.5</v>
      </c>
      <c r="N30" s="49">
        <f t="shared" si="3"/>
        <v>214</v>
      </c>
      <c r="O30" s="50">
        <f t="shared" si="4"/>
        <v>115</v>
      </c>
      <c r="P30" s="51">
        <f t="shared" si="5"/>
        <v>99</v>
      </c>
      <c r="Q30" s="33">
        <f t="shared" si="6"/>
        <v>157.5</v>
      </c>
      <c r="R30" s="36">
        <f t="shared" si="7"/>
        <v>157.5</v>
      </c>
      <c r="S30" s="75"/>
    </row>
    <row r="31" spans="2:19" ht="17.25" thickTop="1" thickBot="1" x14ac:dyDescent="0.3">
      <c r="B31" s="79" t="s">
        <v>43</v>
      </c>
      <c r="C31" s="91">
        <v>10</v>
      </c>
      <c r="D31" s="22" t="s">
        <v>64</v>
      </c>
      <c r="E31" s="26">
        <v>152</v>
      </c>
      <c r="F31" s="19">
        <v>150</v>
      </c>
      <c r="G31" s="19">
        <v>155</v>
      </c>
      <c r="H31" s="27">
        <v>158</v>
      </c>
      <c r="I31" s="17">
        <f t="shared" si="0"/>
        <v>615</v>
      </c>
      <c r="J31" s="14">
        <f t="shared" si="1"/>
        <v>153.75</v>
      </c>
      <c r="K31" s="14"/>
      <c r="L31" s="11"/>
      <c r="M31" s="16">
        <f t="shared" si="2"/>
        <v>153.75</v>
      </c>
      <c r="N31" s="49">
        <f t="shared" si="3"/>
        <v>158</v>
      </c>
      <c r="O31" s="50">
        <f t="shared" si="4"/>
        <v>150</v>
      </c>
      <c r="P31" s="51">
        <f t="shared" si="5"/>
        <v>8</v>
      </c>
      <c r="Q31" s="33">
        <f t="shared" si="6"/>
        <v>153.75</v>
      </c>
      <c r="R31" s="36">
        <f t="shared" si="7"/>
        <v>153.75</v>
      </c>
      <c r="S31" s="75"/>
    </row>
    <row r="32" spans="2:19" ht="17.25" thickTop="1" thickBot="1" x14ac:dyDescent="0.3">
      <c r="B32" s="82" t="s">
        <v>44</v>
      </c>
      <c r="C32" s="93">
        <v>31</v>
      </c>
      <c r="D32" s="98" t="s">
        <v>86</v>
      </c>
      <c r="E32" s="28">
        <v>110</v>
      </c>
      <c r="F32" s="20">
        <v>191</v>
      </c>
      <c r="G32" s="20">
        <v>193</v>
      </c>
      <c r="H32" s="29">
        <v>118</v>
      </c>
      <c r="I32" s="16">
        <f t="shared" si="0"/>
        <v>612</v>
      </c>
      <c r="J32" s="13">
        <f t="shared" si="1"/>
        <v>153</v>
      </c>
      <c r="K32" s="13"/>
      <c r="L32" s="10"/>
      <c r="M32" s="16">
        <f t="shared" si="2"/>
        <v>153</v>
      </c>
      <c r="N32" s="49">
        <f t="shared" si="3"/>
        <v>193</v>
      </c>
      <c r="O32" s="50">
        <f t="shared" si="4"/>
        <v>110</v>
      </c>
      <c r="P32" s="55">
        <f t="shared" si="5"/>
        <v>83</v>
      </c>
      <c r="Q32" s="34">
        <f t="shared" si="6"/>
        <v>153</v>
      </c>
      <c r="R32" s="36">
        <f t="shared" si="7"/>
        <v>153</v>
      </c>
      <c r="S32" s="75"/>
    </row>
    <row r="33" spans="2:26" ht="17.25" thickTop="1" thickBot="1" x14ac:dyDescent="0.3">
      <c r="B33" s="79" t="s">
        <v>45</v>
      </c>
      <c r="C33" s="90">
        <v>2</v>
      </c>
      <c r="D33" s="73" t="s">
        <v>56</v>
      </c>
      <c r="E33" s="26">
        <v>175</v>
      </c>
      <c r="F33" s="19">
        <v>133</v>
      </c>
      <c r="G33" s="19">
        <v>124</v>
      </c>
      <c r="H33" s="27">
        <v>129</v>
      </c>
      <c r="I33" s="6">
        <f t="shared" si="0"/>
        <v>561</v>
      </c>
      <c r="J33" s="14">
        <f t="shared" si="1"/>
        <v>140.25</v>
      </c>
      <c r="K33" s="14"/>
      <c r="L33" s="11"/>
      <c r="M33" s="16">
        <f t="shared" si="2"/>
        <v>140.25</v>
      </c>
      <c r="N33" s="49">
        <f t="shared" si="3"/>
        <v>175</v>
      </c>
      <c r="O33" s="50">
        <f t="shared" si="4"/>
        <v>124</v>
      </c>
      <c r="P33" s="51">
        <f t="shared" si="5"/>
        <v>51</v>
      </c>
      <c r="Q33" s="33">
        <f t="shared" si="6"/>
        <v>140.25</v>
      </c>
      <c r="R33" s="36">
        <f t="shared" si="7"/>
        <v>140.25</v>
      </c>
      <c r="S33" s="75"/>
      <c r="Z33" s="74"/>
    </row>
    <row r="34" spans="2:26" ht="17.25" thickTop="1" thickBot="1" x14ac:dyDescent="0.3">
      <c r="B34" s="79" t="s">
        <v>46</v>
      </c>
      <c r="C34" s="92">
        <v>13</v>
      </c>
      <c r="D34" s="22" t="s">
        <v>85</v>
      </c>
      <c r="E34" s="26">
        <v>180</v>
      </c>
      <c r="F34" s="19">
        <v>75</v>
      </c>
      <c r="G34" s="19">
        <v>122</v>
      </c>
      <c r="H34" s="27">
        <v>180</v>
      </c>
      <c r="I34" s="17">
        <f t="shared" si="0"/>
        <v>557</v>
      </c>
      <c r="J34" s="14">
        <f t="shared" si="1"/>
        <v>139.25</v>
      </c>
      <c r="K34" s="14"/>
      <c r="L34" s="11"/>
      <c r="M34" s="16">
        <f t="shared" si="2"/>
        <v>139.25</v>
      </c>
      <c r="N34" s="49">
        <f t="shared" si="3"/>
        <v>180</v>
      </c>
      <c r="O34" s="50">
        <f t="shared" si="4"/>
        <v>75</v>
      </c>
      <c r="P34" s="51">
        <f t="shared" si="5"/>
        <v>105</v>
      </c>
      <c r="Q34" s="33">
        <f t="shared" si="6"/>
        <v>139.25</v>
      </c>
      <c r="R34" s="36">
        <f t="shared" si="7"/>
        <v>139.25</v>
      </c>
      <c r="S34" s="75"/>
    </row>
    <row r="35" spans="2:26" ht="17.25" thickTop="1" thickBot="1" x14ac:dyDescent="0.3">
      <c r="B35" s="79" t="s">
        <v>47</v>
      </c>
      <c r="C35" s="90">
        <v>3</v>
      </c>
      <c r="D35" s="73" t="s">
        <v>57</v>
      </c>
      <c r="E35" s="26">
        <v>106</v>
      </c>
      <c r="F35" s="19">
        <v>128</v>
      </c>
      <c r="G35" s="19">
        <v>167</v>
      </c>
      <c r="H35" s="27">
        <v>143</v>
      </c>
      <c r="I35" s="6">
        <f t="shared" si="0"/>
        <v>544</v>
      </c>
      <c r="J35" s="14">
        <f t="shared" si="1"/>
        <v>136</v>
      </c>
      <c r="K35" s="14"/>
      <c r="L35" s="11"/>
      <c r="M35" s="16">
        <f t="shared" si="2"/>
        <v>136</v>
      </c>
      <c r="N35" s="49">
        <f t="shared" si="3"/>
        <v>167</v>
      </c>
      <c r="O35" s="50">
        <f t="shared" si="4"/>
        <v>106</v>
      </c>
      <c r="P35" s="51">
        <f t="shared" si="5"/>
        <v>61</v>
      </c>
      <c r="Q35" s="33">
        <f t="shared" si="6"/>
        <v>136</v>
      </c>
      <c r="R35" s="36">
        <f t="shared" si="7"/>
        <v>136</v>
      </c>
      <c r="S35" s="75"/>
    </row>
    <row r="36" spans="2:26" ht="17.25" thickTop="1" thickBot="1" x14ac:dyDescent="0.3">
      <c r="B36" s="79" t="s">
        <v>48</v>
      </c>
      <c r="C36" s="91"/>
      <c r="D36" s="22"/>
      <c r="E36" s="26"/>
      <c r="F36" s="19"/>
      <c r="G36" s="19"/>
      <c r="H36" s="27"/>
      <c r="I36" s="17">
        <f t="shared" si="0"/>
        <v>0</v>
      </c>
      <c r="J36" s="14" t="e">
        <f t="shared" si="1"/>
        <v>#DIV/0!</v>
      </c>
      <c r="K36" s="14"/>
      <c r="L36" s="11"/>
      <c r="M36" s="16" t="e">
        <f t="shared" si="2"/>
        <v>#DIV/0!</v>
      </c>
      <c r="N36" s="49">
        <f t="shared" si="3"/>
        <v>0</v>
      </c>
      <c r="O36" s="50">
        <f t="shared" si="4"/>
        <v>0</v>
      </c>
      <c r="P36" s="51">
        <f t="shared" si="5"/>
        <v>0</v>
      </c>
      <c r="Q36" s="33" t="e">
        <f t="shared" si="6"/>
        <v>#DIV/0!</v>
      </c>
      <c r="R36" s="36" t="e">
        <f t="shared" si="7"/>
        <v>#DIV/0!</v>
      </c>
      <c r="S36" s="75"/>
    </row>
    <row r="37" spans="2:26" ht="17.25" thickTop="1" thickBot="1" x14ac:dyDescent="0.3">
      <c r="B37" s="79" t="s">
        <v>49</v>
      </c>
      <c r="C37" s="91">
        <v>35</v>
      </c>
      <c r="D37" s="22"/>
      <c r="E37" s="26"/>
      <c r="F37" s="19"/>
      <c r="G37" s="19"/>
      <c r="H37" s="27"/>
      <c r="I37" s="17">
        <f t="shared" ref="I37:I38" si="8">SUM(E37:H37)</f>
        <v>0</v>
      </c>
      <c r="J37" s="14" t="e">
        <f t="shared" ref="J37:J38" si="9">AVERAGE(E37:H37)</f>
        <v>#DIV/0!</v>
      </c>
      <c r="K37" s="14"/>
      <c r="L37" s="11"/>
      <c r="M37" s="16" t="e">
        <f t="shared" ref="M37:M38" si="10">J37+K37+L37</f>
        <v>#DIV/0!</v>
      </c>
      <c r="N37" s="49">
        <f t="shared" ref="N37:N38" si="11">MAX(E37:H37,K37:L37)</f>
        <v>0</v>
      </c>
      <c r="O37" s="50">
        <f t="shared" ref="O37:O38" si="12">MIN(E37:H37,K37:L37)</f>
        <v>0</v>
      </c>
      <c r="P37" s="51">
        <f t="shared" ref="P37:P38" si="13">N37-O37</f>
        <v>0</v>
      </c>
      <c r="Q37" s="33" t="e">
        <f t="shared" ref="Q37:Q38" si="14">AVERAGE(J37:L37)</f>
        <v>#DIV/0!</v>
      </c>
      <c r="R37" s="36" t="e">
        <f t="shared" ref="R37:R38" si="15">AVERAGE(E37:H37,K37:L37)</f>
        <v>#DIV/0!</v>
      </c>
      <c r="S37" s="75"/>
    </row>
    <row r="38" spans="2:26" ht="17.25" thickTop="1" thickBot="1" x14ac:dyDescent="0.3">
      <c r="B38" s="83" t="s">
        <v>50</v>
      </c>
      <c r="C38" s="94">
        <v>36</v>
      </c>
      <c r="D38" s="76"/>
      <c r="E38" s="30"/>
      <c r="F38" s="21"/>
      <c r="G38" s="21"/>
      <c r="H38" s="31"/>
      <c r="I38" s="96">
        <f t="shared" si="8"/>
        <v>0</v>
      </c>
      <c r="J38" s="15" t="e">
        <f t="shared" si="9"/>
        <v>#DIV/0!</v>
      </c>
      <c r="K38" s="15"/>
      <c r="L38" s="12"/>
      <c r="M38" s="18" t="e">
        <f t="shared" si="10"/>
        <v>#DIV/0!</v>
      </c>
      <c r="N38" s="56">
        <f t="shared" si="11"/>
        <v>0</v>
      </c>
      <c r="O38" s="57">
        <f t="shared" si="12"/>
        <v>0</v>
      </c>
      <c r="P38" s="58">
        <f t="shared" si="13"/>
        <v>0</v>
      </c>
      <c r="Q38" s="35" t="e">
        <f t="shared" si="14"/>
        <v>#DIV/0!</v>
      </c>
      <c r="R38" s="43" t="e">
        <f t="shared" si="15"/>
        <v>#DIV/0!</v>
      </c>
      <c r="S38" s="75"/>
    </row>
    <row r="39" spans="2:26" ht="15.75" thickTop="1" x14ac:dyDescent="0.25"/>
    <row r="40" spans="2:26" ht="15.75" x14ac:dyDescent="0.25">
      <c r="D40" s="87" t="s">
        <v>53</v>
      </c>
      <c r="E40" s="88">
        <f>MAX(E3:H38,K3:L38)</f>
        <v>300</v>
      </c>
      <c r="G40" s="86" t="s">
        <v>54</v>
      </c>
      <c r="H40" s="89">
        <f>MIN(E3:H38,K3:L38)</f>
        <v>75</v>
      </c>
    </row>
  </sheetData>
  <sheetProtection password="CAB6" sheet="1" objects="1" scenarios="1"/>
  <sortState ref="C3:R20">
    <sortCondition descending="1" ref="M3:M20"/>
  </sortState>
  <mergeCells count="1">
    <mergeCell ref="G1:M1"/>
  </mergeCells>
  <conditionalFormatting sqref="J3:L38 E3:H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N3:O20 N22:O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N21:O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26.6.2019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2019-06-28T15:15:02Z</dcterms:modified>
</cp:coreProperties>
</file>